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17400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7" i="1"/>
  <c r="H26"/>
  <c r="E26"/>
  <c r="D26"/>
  <c r="G26" s="1"/>
  <c r="H25"/>
  <c r="E25"/>
  <c r="D25"/>
  <c r="G25" s="1"/>
  <c r="H24"/>
  <c r="E24"/>
  <c r="D24"/>
  <c r="G24" s="1"/>
  <c r="H23"/>
  <c r="E23"/>
  <c r="D23"/>
  <c r="G23" s="1"/>
  <c r="H22"/>
  <c r="E22"/>
  <c r="D22"/>
  <c r="G22" s="1"/>
  <c r="H21"/>
  <c r="E21"/>
  <c r="D21"/>
  <c r="G21" s="1"/>
  <c r="H20"/>
  <c r="E20"/>
  <c r="D20"/>
  <c r="G20" s="1"/>
  <c r="H19"/>
  <c r="E19"/>
  <c r="D19"/>
  <c r="G19" s="1"/>
  <c r="H18"/>
  <c r="E18"/>
  <c r="D18"/>
  <c r="G18" s="1"/>
  <c r="H17"/>
  <c r="E17"/>
  <c r="D17"/>
  <c r="G17" s="1"/>
  <c r="H16"/>
  <c r="E16"/>
  <c r="D16"/>
  <c r="G16" s="1"/>
  <c r="H15"/>
  <c r="E15"/>
  <c r="D15"/>
  <c r="G15" s="1"/>
  <c r="H14"/>
  <c r="E14"/>
  <c r="D14"/>
  <c r="G14" s="1"/>
  <c r="E13"/>
  <c r="D13"/>
  <c r="G13" s="1"/>
  <c r="E12"/>
  <c r="D12"/>
  <c r="G12" s="1"/>
  <c r="E11"/>
  <c r="D11"/>
  <c r="G11" s="1"/>
  <c r="E10"/>
  <c r="D10"/>
  <c r="G10" s="1"/>
  <c r="E9"/>
  <c r="D9"/>
  <c r="G9" s="1"/>
  <c r="E8"/>
  <c r="D8"/>
  <c r="G8" s="1"/>
  <c r="E7"/>
  <c r="D7"/>
  <c r="G7" s="1"/>
  <c r="E6"/>
  <c r="D6"/>
  <c r="G6" s="1"/>
  <c r="E5"/>
  <c r="D5"/>
  <c r="G5" s="1"/>
  <c r="E4"/>
  <c r="E27" s="1"/>
  <c r="D4"/>
  <c r="D27" s="1"/>
  <c r="G4" l="1"/>
  <c r="G27" s="1"/>
</calcChain>
</file>

<file path=xl/sharedStrings.xml><?xml version="1.0" encoding="utf-8"?>
<sst xmlns="http://schemas.openxmlformats.org/spreadsheetml/2006/main" count="37" uniqueCount="33">
  <si>
    <t>FKSU NAT. WAGE SCALE FOR HPBBC</t>
    <phoneticPr fontId="3" type="noConversion"/>
  </si>
  <si>
    <t>Rank</t>
    <phoneticPr fontId="6" type="noConversion"/>
  </si>
  <si>
    <t>B/W</t>
    <phoneticPr fontId="6" type="noConversion"/>
  </si>
  <si>
    <t>O/T</t>
    <phoneticPr fontId="6" type="noConversion"/>
  </si>
  <si>
    <t>L/P</t>
    <phoneticPr fontId="6" type="noConversion"/>
  </si>
  <si>
    <t xml:space="preserve">SVA
</t>
    <phoneticPr fontId="6" type="noConversion"/>
  </si>
  <si>
    <t>M/W</t>
    <phoneticPr fontId="6" type="noConversion"/>
  </si>
  <si>
    <t>OT Rate</t>
    <phoneticPr fontId="6" type="noConversion"/>
  </si>
  <si>
    <t>Master</t>
    <phoneticPr fontId="6" type="noConversion"/>
  </si>
  <si>
    <t>C/O</t>
    <phoneticPr fontId="6" type="noConversion"/>
  </si>
  <si>
    <t>2/O</t>
    <phoneticPr fontId="6" type="noConversion"/>
  </si>
  <si>
    <t>3/O</t>
    <phoneticPr fontId="6" type="noConversion"/>
  </si>
  <si>
    <t>R/O</t>
    <phoneticPr fontId="6" type="noConversion"/>
  </si>
  <si>
    <t>C/E</t>
    <phoneticPr fontId="6" type="noConversion"/>
  </si>
  <si>
    <t>1/E</t>
    <phoneticPr fontId="6" type="noConversion"/>
  </si>
  <si>
    <t>2/E</t>
    <phoneticPr fontId="6" type="noConversion"/>
  </si>
  <si>
    <t>3/E</t>
    <phoneticPr fontId="6" type="noConversion"/>
  </si>
  <si>
    <t>E/E</t>
    <phoneticPr fontId="6" type="noConversion"/>
  </si>
  <si>
    <t>BSN</t>
    <phoneticPr fontId="6" type="noConversion"/>
  </si>
  <si>
    <t>AB</t>
    <phoneticPr fontId="6" type="noConversion"/>
  </si>
  <si>
    <t>OS</t>
    <phoneticPr fontId="6" type="noConversion"/>
  </si>
  <si>
    <t>OL1</t>
    <phoneticPr fontId="6" type="noConversion"/>
  </si>
  <si>
    <t>OLR</t>
    <phoneticPr fontId="6" type="noConversion"/>
  </si>
  <si>
    <t>WR</t>
    <phoneticPr fontId="6" type="noConversion"/>
  </si>
  <si>
    <t>C/Cook</t>
    <phoneticPr fontId="6" type="noConversion"/>
  </si>
  <si>
    <t>2/Cook</t>
    <phoneticPr fontId="6" type="noConversion"/>
  </si>
  <si>
    <t>Messman</t>
    <phoneticPr fontId="6" type="noConversion"/>
  </si>
  <si>
    <t>Basic 40 working hours per week</t>
    <phoneticPr fontId="6" type="noConversion"/>
  </si>
  <si>
    <t>Leave calculated at 2.5 days per month</t>
    <phoneticPr fontId="6" type="noConversion"/>
  </si>
  <si>
    <t xml:space="preserve">FKSU Membership Fee : US$ 40 deduction from Each Seafarers' M/W </t>
    <phoneticPr fontId="6" type="noConversion"/>
  </si>
  <si>
    <t>No.</t>
    <phoneticPr fontId="6" type="noConversion"/>
  </si>
  <si>
    <t>1st Jun., 2012</t>
    <phoneticPr fontId="3" type="noConversion"/>
  </si>
  <si>
    <t>Fixed O/T for officers and Guaranteed O/T for ratings at 103 hours per month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</si>
</sst>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43" formatCode="_-* #,##0.00_-;\-* #,##0.00_-;_-* &quot;-&quot;??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5" fillId="2" borderId="13" xfId="1" applyFont="1" applyFill="1" applyBorder="1">
      <alignment vertical="center"/>
    </xf>
    <xf numFmtId="41" fontId="5" fillId="2" borderId="14" xfId="1" applyFont="1" applyFill="1" applyBorder="1">
      <alignment vertical="center"/>
    </xf>
    <xf numFmtId="41" fontId="5" fillId="2" borderId="15" xfId="1" applyFont="1" applyFill="1" applyBorder="1">
      <alignment vertical="center"/>
    </xf>
    <xf numFmtId="41" fontId="7" fillId="0" borderId="16" xfId="1" applyFont="1" applyBorder="1">
      <alignment vertical="center"/>
    </xf>
    <xf numFmtId="43" fontId="4" fillId="0" borderId="17" xfId="0" applyNumberFormat="1" applyFont="1" applyBorder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1" fontId="5" fillId="2" borderId="20" xfId="1" applyFont="1" applyFill="1" applyBorder="1">
      <alignment vertical="center"/>
    </xf>
    <xf numFmtId="41" fontId="5" fillId="2" borderId="21" xfId="1" applyFont="1" applyFill="1" applyBorder="1">
      <alignment vertical="center"/>
    </xf>
    <xf numFmtId="43" fontId="4" fillId="0" borderId="22" xfId="0" applyNumberFormat="1" applyFont="1" applyBorder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41" fontId="5" fillId="2" borderId="25" xfId="1" applyFont="1" applyFill="1" applyBorder="1">
      <alignment vertical="center"/>
    </xf>
    <xf numFmtId="41" fontId="5" fillId="2" borderId="26" xfId="1" applyFont="1" applyFill="1" applyBorder="1">
      <alignment vertical="center"/>
    </xf>
    <xf numFmtId="41" fontId="5" fillId="2" borderId="27" xfId="1" applyFont="1" applyFill="1" applyBorder="1">
      <alignment vertical="center"/>
    </xf>
    <xf numFmtId="41" fontId="5" fillId="2" borderId="28" xfId="1" applyFont="1" applyFill="1" applyBorder="1">
      <alignment vertical="center"/>
    </xf>
    <xf numFmtId="41" fontId="7" fillId="0" borderId="29" xfId="1" applyFont="1" applyBorder="1">
      <alignment vertical="center"/>
    </xf>
    <xf numFmtId="43" fontId="4" fillId="0" borderId="30" xfId="0" applyNumberFormat="1" applyFont="1" applyBorder="1">
      <alignment vertical="center"/>
    </xf>
    <xf numFmtId="43" fontId="4" fillId="0" borderId="31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/>
    </xf>
    <xf numFmtId="41" fontId="7" fillId="2" borderId="20" xfId="1" applyFont="1" applyFill="1" applyBorder="1">
      <alignment vertical="center"/>
    </xf>
    <xf numFmtId="41" fontId="7" fillId="2" borderId="21" xfId="1" applyFont="1" applyFill="1" applyBorder="1">
      <alignment vertical="center"/>
    </xf>
    <xf numFmtId="41" fontId="7" fillId="2" borderId="14" xfId="1" applyFont="1" applyFill="1" applyBorder="1">
      <alignment vertical="center"/>
    </xf>
    <xf numFmtId="41" fontId="7" fillId="2" borderId="15" xfId="1" applyFont="1" applyFill="1" applyBorder="1">
      <alignment vertical="center"/>
    </xf>
    <xf numFmtId="43" fontId="7" fillId="0" borderId="22" xfId="0" applyNumberFormat="1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41" fontId="5" fillId="2" borderId="34" xfId="1" applyFont="1" applyFill="1" applyBorder="1">
      <alignment vertical="center"/>
    </xf>
    <xf numFmtId="41" fontId="5" fillId="2" borderId="35" xfId="1" applyFont="1" applyFill="1" applyBorder="1">
      <alignment vertical="center"/>
    </xf>
    <xf numFmtId="43" fontId="4" fillId="0" borderId="36" xfId="0" applyNumberFormat="1" applyFont="1" applyBorder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38" xfId="1" applyFont="1" applyBorder="1">
      <alignment vertical="center"/>
    </xf>
    <xf numFmtId="41" fontId="5" fillId="0" borderId="39" xfId="1" applyFont="1" applyBorder="1">
      <alignment vertical="center"/>
    </xf>
    <xf numFmtId="41" fontId="5" fillId="0" borderId="2" xfId="1" applyFont="1" applyBorder="1">
      <alignment vertical="center"/>
    </xf>
    <xf numFmtId="41" fontId="7" fillId="0" borderId="40" xfId="1" applyFont="1" applyBorder="1">
      <alignment vertical="center"/>
    </xf>
    <xf numFmtId="0" fontId="4" fillId="0" borderId="41" xfId="0" applyFont="1" applyBorder="1">
      <alignment vertical="center"/>
    </xf>
    <xf numFmtId="0" fontId="9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K32" sqref="K32"/>
    </sheetView>
  </sheetViews>
  <sheetFormatPr defaultRowHeight="16.5"/>
  <cols>
    <col min="1" max="1" width="6" customWidth="1"/>
    <col min="2" max="2" width="13.875" customWidth="1"/>
    <col min="8" max="8" width="13.5" customWidth="1"/>
  </cols>
  <sheetData>
    <row r="1" spans="1:8" ht="17.25" thickBot="1">
      <c r="A1" s="50" t="s">
        <v>0</v>
      </c>
      <c r="B1" s="51"/>
      <c r="C1" s="51"/>
      <c r="D1" s="51"/>
      <c r="E1" s="51"/>
      <c r="F1" s="51"/>
      <c r="G1" s="51"/>
      <c r="H1" s="52"/>
    </row>
    <row r="2" spans="1:8" ht="17.25" thickBot="1">
      <c r="A2" s="1"/>
      <c r="B2" s="1"/>
      <c r="C2" s="1"/>
      <c r="D2" s="1"/>
      <c r="E2" s="1"/>
      <c r="F2" s="1"/>
      <c r="G2" s="1"/>
      <c r="H2" s="2" t="s">
        <v>31</v>
      </c>
    </row>
    <row r="3" spans="1:8" ht="33.75" thickBot="1">
      <c r="A3" s="3" t="s">
        <v>30</v>
      </c>
      <c r="B3" s="4" t="s">
        <v>1</v>
      </c>
      <c r="C3" s="5" t="s">
        <v>2</v>
      </c>
      <c r="D3" s="6" t="s">
        <v>3</v>
      </c>
      <c r="E3" s="6" t="s">
        <v>4</v>
      </c>
      <c r="F3" s="7" t="s">
        <v>5</v>
      </c>
      <c r="G3" s="8" t="s">
        <v>6</v>
      </c>
      <c r="H3" s="9" t="s">
        <v>7</v>
      </c>
    </row>
    <row r="4" spans="1:8" ht="17.25" thickTop="1">
      <c r="A4" s="10">
        <v>1</v>
      </c>
      <c r="B4" s="11" t="s">
        <v>8</v>
      </c>
      <c r="C4" s="12">
        <v>1933</v>
      </c>
      <c r="D4" s="13">
        <f>ROUND(C4/173*1.25*103,0)</f>
        <v>1439</v>
      </c>
      <c r="E4" s="13">
        <f t="shared" ref="E4:E26" si="0">C4/30*2.5</f>
        <v>161.08333333333334</v>
      </c>
      <c r="F4" s="14">
        <v>1200</v>
      </c>
      <c r="G4" s="15">
        <f>SUM(C4:F4)</f>
        <v>4733.0833333333339</v>
      </c>
      <c r="H4" s="16"/>
    </row>
    <row r="5" spans="1:8">
      <c r="A5" s="17">
        <v>2</v>
      </c>
      <c r="B5" s="18" t="s">
        <v>9</v>
      </c>
      <c r="C5" s="19">
        <v>1243</v>
      </c>
      <c r="D5" s="20">
        <f t="shared" ref="D5:D26" si="1">ROUND(C5/173*1.25*103,0)</f>
        <v>925</v>
      </c>
      <c r="E5" s="13">
        <f t="shared" si="0"/>
        <v>103.58333333333333</v>
      </c>
      <c r="F5" s="14">
        <v>800</v>
      </c>
      <c r="G5" s="15">
        <f t="shared" ref="G5:G13" si="2">SUM(C5:F5)</f>
        <v>3071.5833333333335</v>
      </c>
      <c r="H5" s="21"/>
    </row>
    <row r="6" spans="1:8">
      <c r="A6" s="17">
        <v>3</v>
      </c>
      <c r="B6" s="18" t="s">
        <v>10</v>
      </c>
      <c r="C6" s="19">
        <v>996</v>
      </c>
      <c r="D6" s="20">
        <f t="shared" si="1"/>
        <v>741</v>
      </c>
      <c r="E6" s="13">
        <f t="shared" si="0"/>
        <v>83</v>
      </c>
      <c r="F6" s="14">
        <v>640</v>
      </c>
      <c r="G6" s="15">
        <f t="shared" si="2"/>
        <v>2460</v>
      </c>
      <c r="H6" s="21"/>
    </row>
    <row r="7" spans="1:8">
      <c r="A7" s="17">
        <v>4</v>
      </c>
      <c r="B7" s="18" t="s">
        <v>11</v>
      </c>
      <c r="C7" s="19">
        <v>962</v>
      </c>
      <c r="D7" s="20">
        <f t="shared" si="1"/>
        <v>716</v>
      </c>
      <c r="E7" s="13">
        <f t="shared" si="0"/>
        <v>80.166666666666671</v>
      </c>
      <c r="F7" s="14">
        <v>600</v>
      </c>
      <c r="G7" s="15">
        <f t="shared" si="2"/>
        <v>2358.166666666667</v>
      </c>
      <c r="H7" s="21"/>
    </row>
    <row r="8" spans="1:8">
      <c r="A8" s="17">
        <v>5</v>
      </c>
      <c r="B8" s="18" t="s">
        <v>12</v>
      </c>
      <c r="C8" s="19">
        <v>996</v>
      </c>
      <c r="D8" s="20">
        <f t="shared" si="1"/>
        <v>741</v>
      </c>
      <c r="E8" s="13">
        <f t="shared" si="0"/>
        <v>83</v>
      </c>
      <c r="F8" s="14">
        <v>640</v>
      </c>
      <c r="G8" s="15">
        <f t="shared" si="2"/>
        <v>2460</v>
      </c>
      <c r="H8" s="21"/>
    </row>
    <row r="9" spans="1:8">
      <c r="A9" s="17">
        <v>6</v>
      </c>
      <c r="B9" s="18" t="s">
        <v>13</v>
      </c>
      <c r="C9" s="19">
        <v>1750</v>
      </c>
      <c r="D9" s="20">
        <f t="shared" si="1"/>
        <v>1302</v>
      </c>
      <c r="E9" s="13">
        <f t="shared" si="0"/>
        <v>145.83333333333334</v>
      </c>
      <c r="F9" s="14">
        <v>1100</v>
      </c>
      <c r="G9" s="15">
        <f t="shared" si="2"/>
        <v>4297.8333333333339</v>
      </c>
      <c r="H9" s="21"/>
    </row>
    <row r="10" spans="1:8">
      <c r="A10" s="17">
        <v>7</v>
      </c>
      <c r="B10" s="18" t="s">
        <v>14</v>
      </c>
      <c r="C10" s="19">
        <v>1243</v>
      </c>
      <c r="D10" s="20">
        <f t="shared" si="1"/>
        <v>925</v>
      </c>
      <c r="E10" s="13">
        <f t="shared" si="0"/>
        <v>103.58333333333333</v>
      </c>
      <c r="F10" s="14">
        <v>800</v>
      </c>
      <c r="G10" s="15">
        <f t="shared" si="2"/>
        <v>3071.5833333333335</v>
      </c>
      <c r="H10" s="21"/>
    </row>
    <row r="11" spans="1:8">
      <c r="A11" s="17">
        <v>8</v>
      </c>
      <c r="B11" s="18" t="s">
        <v>15</v>
      </c>
      <c r="C11" s="19">
        <v>996</v>
      </c>
      <c r="D11" s="20">
        <f t="shared" si="1"/>
        <v>741</v>
      </c>
      <c r="E11" s="13">
        <f t="shared" si="0"/>
        <v>83</v>
      </c>
      <c r="F11" s="14">
        <v>640</v>
      </c>
      <c r="G11" s="15">
        <f t="shared" si="2"/>
        <v>2460</v>
      </c>
      <c r="H11" s="21"/>
    </row>
    <row r="12" spans="1:8">
      <c r="A12" s="17">
        <v>9</v>
      </c>
      <c r="B12" s="18" t="s">
        <v>16</v>
      </c>
      <c r="C12" s="19">
        <v>962</v>
      </c>
      <c r="D12" s="20">
        <f t="shared" si="1"/>
        <v>716</v>
      </c>
      <c r="E12" s="13">
        <f t="shared" si="0"/>
        <v>80.166666666666671</v>
      </c>
      <c r="F12" s="14">
        <v>600</v>
      </c>
      <c r="G12" s="15">
        <f t="shared" si="2"/>
        <v>2358.166666666667</v>
      </c>
      <c r="H12" s="21"/>
    </row>
    <row r="13" spans="1:8" ht="17.25" thickBot="1">
      <c r="A13" s="22">
        <v>10</v>
      </c>
      <c r="B13" s="23" t="s">
        <v>17</v>
      </c>
      <c r="C13" s="24">
        <v>996</v>
      </c>
      <c r="D13" s="25">
        <f t="shared" si="1"/>
        <v>741</v>
      </c>
      <c r="E13" s="26">
        <f t="shared" si="0"/>
        <v>83</v>
      </c>
      <c r="F13" s="27">
        <v>640</v>
      </c>
      <c r="G13" s="28">
        <f t="shared" si="2"/>
        <v>2460</v>
      </c>
      <c r="H13" s="29"/>
    </row>
    <row r="14" spans="1:8">
      <c r="A14" s="10">
        <v>11</v>
      </c>
      <c r="B14" s="11" t="s">
        <v>18</v>
      </c>
      <c r="C14" s="12">
        <v>653</v>
      </c>
      <c r="D14" s="13">
        <f t="shared" si="1"/>
        <v>486</v>
      </c>
      <c r="E14" s="13">
        <f t="shared" si="0"/>
        <v>54.416666666666664</v>
      </c>
      <c r="F14" s="14"/>
      <c r="G14" s="15">
        <f t="shared" ref="G14:G26" si="3">SUM(C14:E14)</f>
        <v>1193.4166666666667</v>
      </c>
      <c r="H14" s="30">
        <f t="shared" ref="H14:H26" si="4">C14/173*1.25</f>
        <v>4.7182080924855487</v>
      </c>
    </row>
    <row r="15" spans="1:8">
      <c r="A15" s="17">
        <v>12</v>
      </c>
      <c r="B15" s="31" t="s">
        <v>19</v>
      </c>
      <c r="C15" s="32">
        <v>584</v>
      </c>
      <c r="D15" s="33">
        <f t="shared" si="1"/>
        <v>435</v>
      </c>
      <c r="E15" s="34">
        <f t="shared" si="0"/>
        <v>48.666666666666664</v>
      </c>
      <c r="F15" s="35"/>
      <c r="G15" s="15">
        <f t="shared" si="3"/>
        <v>1067.6666666666667</v>
      </c>
      <c r="H15" s="36">
        <f t="shared" si="4"/>
        <v>4.2196531791907512</v>
      </c>
    </row>
    <row r="16" spans="1:8">
      <c r="A16" s="17">
        <v>13</v>
      </c>
      <c r="B16" s="18" t="s">
        <v>19</v>
      </c>
      <c r="C16" s="19">
        <v>584</v>
      </c>
      <c r="D16" s="20">
        <f t="shared" si="1"/>
        <v>435</v>
      </c>
      <c r="E16" s="13">
        <f t="shared" si="0"/>
        <v>48.666666666666664</v>
      </c>
      <c r="F16" s="14"/>
      <c r="G16" s="15">
        <f t="shared" si="3"/>
        <v>1067.6666666666667</v>
      </c>
      <c r="H16" s="21">
        <f t="shared" si="4"/>
        <v>4.2196531791907512</v>
      </c>
    </row>
    <row r="17" spans="1:8">
      <c r="A17" s="17">
        <v>14</v>
      </c>
      <c r="B17" s="18" t="s">
        <v>19</v>
      </c>
      <c r="C17" s="19">
        <v>584</v>
      </c>
      <c r="D17" s="20">
        <f t="shared" si="1"/>
        <v>435</v>
      </c>
      <c r="E17" s="13">
        <f t="shared" si="0"/>
        <v>48.666666666666664</v>
      </c>
      <c r="F17" s="14"/>
      <c r="G17" s="15">
        <f t="shared" si="3"/>
        <v>1067.6666666666667</v>
      </c>
      <c r="H17" s="21">
        <f t="shared" si="4"/>
        <v>4.2196531791907512</v>
      </c>
    </row>
    <row r="18" spans="1:8">
      <c r="A18" s="17">
        <v>15</v>
      </c>
      <c r="B18" s="18" t="s">
        <v>20</v>
      </c>
      <c r="C18" s="19">
        <v>434</v>
      </c>
      <c r="D18" s="20">
        <f t="shared" si="1"/>
        <v>323</v>
      </c>
      <c r="E18" s="13">
        <f t="shared" si="0"/>
        <v>36.166666666666664</v>
      </c>
      <c r="F18" s="14"/>
      <c r="G18" s="15">
        <f t="shared" si="3"/>
        <v>793.16666666666663</v>
      </c>
      <c r="H18" s="21">
        <f t="shared" si="4"/>
        <v>3.1358381502890174</v>
      </c>
    </row>
    <row r="19" spans="1:8">
      <c r="A19" s="17">
        <v>16</v>
      </c>
      <c r="B19" s="18" t="s">
        <v>21</v>
      </c>
      <c r="C19" s="19">
        <v>653</v>
      </c>
      <c r="D19" s="20">
        <f t="shared" si="1"/>
        <v>486</v>
      </c>
      <c r="E19" s="13">
        <f t="shared" si="0"/>
        <v>54.416666666666664</v>
      </c>
      <c r="F19" s="14"/>
      <c r="G19" s="15">
        <f t="shared" si="3"/>
        <v>1193.4166666666667</v>
      </c>
      <c r="H19" s="21">
        <f t="shared" si="4"/>
        <v>4.7182080924855487</v>
      </c>
    </row>
    <row r="20" spans="1:8">
      <c r="A20" s="17">
        <v>17</v>
      </c>
      <c r="B20" s="18" t="s">
        <v>22</v>
      </c>
      <c r="C20" s="19">
        <v>584</v>
      </c>
      <c r="D20" s="20">
        <f t="shared" si="1"/>
        <v>435</v>
      </c>
      <c r="E20" s="13">
        <f t="shared" si="0"/>
        <v>48.666666666666664</v>
      </c>
      <c r="F20" s="14"/>
      <c r="G20" s="15">
        <f t="shared" si="3"/>
        <v>1067.6666666666667</v>
      </c>
      <c r="H20" s="21">
        <f t="shared" si="4"/>
        <v>4.2196531791907512</v>
      </c>
    </row>
    <row r="21" spans="1:8">
      <c r="A21" s="17">
        <v>18</v>
      </c>
      <c r="B21" s="18" t="s">
        <v>22</v>
      </c>
      <c r="C21" s="19">
        <v>584</v>
      </c>
      <c r="D21" s="20">
        <f t="shared" si="1"/>
        <v>435</v>
      </c>
      <c r="E21" s="13">
        <f t="shared" si="0"/>
        <v>48.666666666666664</v>
      </c>
      <c r="F21" s="14"/>
      <c r="G21" s="15">
        <f t="shared" si="3"/>
        <v>1067.6666666666667</v>
      </c>
      <c r="H21" s="21">
        <f t="shared" si="4"/>
        <v>4.2196531791907512</v>
      </c>
    </row>
    <row r="22" spans="1:8">
      <c r="A22" s="17">
        <v>19</v>
      </c>
      <c r="B22" s="18" t="s">
        <v>22</v>
      </c>
      <c r="C22" s="19">
        <v>584</v>
      </c>
      <c r="D22" s="20">
        <f t="shared" si="1"/>
        <v>435</v>
      </c>
      <c r="E22" s="13">
        <f t="shared" si="0"/>
        <v>48.666666666666664</v>
      </c>
      <c r="F22" s="14"/>
      <c r="G22" s="15">
        <f t="shared" si="3"/>
        <v>1067.6666666666667</v>
      </c>
      <c r="H22" s="21">
        <f t="shared" si="4"/>
        <v>4.2196531791907512</v>
      </c>
    </row>
    <row r="23" spans="1:8">
      <c r="A23" s="17">
        <v>20</v>
      </c>
      <c r="B23" s="18" t="s">
        <v>23</v>
      </c>
      <c r="C23" s="19">
        <v>434</v>
      </c>
      <c r="D23" s="20">
        <f t="shared" si="1"/>
        <v>323</v>
      </c>
      <c r="E23" s="13">
        <f t="shared" si="0"/>
        <v>36.166666666666664</v>
      </c>
      <c r="F23" s="14"/>
      <c r="G23" s="15">
        <f t="shared" si="3"/>
        <v>793.16666666666663</v>
      </c>
      <c r="H23" s="21">
        <f t="shared" si="4"/>
        <v>3.1358381502890174</v>
      </c>
    </row>
    <row r="24" spans="1:8">
      <c r="A24" s="17">
        <v>21</v>
      </c>
      <c r="B24" s="18" t="s">
        <v>24</v>
      </c>
      <c r="C24" s="19">
        <v>653</v>
      </c>
      <c r="D24" s="20">
        <f t="shared" si="1"/>
        <v>486</v>
      </c>
      <c r="E24" s="13">
        <f t="shared" si="0"/>
        <v>54.416666666666664</v>
      </c>
      <c r="F24" s="14"/>
      <c r="G24" s="15">
        <f t="shared" si="3"/>
        <v>1193.4166666666667</v>
      </c>
      <c r="H24" s="21">
        <f t="shared" si="4"/>
        <v>4.7182080924855487</v>
      </c>
    </row>
    <row r="25" spans="1:8">
      <c r="A25" s="17">
        <v>22</v>
      </c>
      <c r="B25" s="18" t="s">
        <v>25</v>
      </c>
      <c r="C25" s="19">
        <v>584</v>
      </c>
      <c r="D25" s="20">
        <f t="shared" si="1"/>
        <v>435</v>
      </c>
      <c r="E25" s="13">
        <f t="shared" si="0"/>
        <v>48.666666666666664</v>
      </c>
      <c r="F25" s="14"/>
      <c r="G25" s="15">
        <f t="shared" si="3"/>
        <v>1067.6666666666667</v>
      </c>
      <c r="H25" s="21">
        <f t="shared" si="4"/>
        <v>4.2196531791907512</v>
      </c>
    </row>
    <row r="26" spans="1:8" ht="17.25" thickBot="1">
      <c r="A26" s="37">
        <v>23</v>
      </c>
      <c r="B26" s="38" t="s">
        <v>26</v>
      </c>
      <c r="C26" s="39">
        <v>434</v>
      </c>
      <c r="D26" s="40">
        <f t="shared" si="1"/>
        <v>323</v>
      </c>
      <c r="E26" s="13">
        <f t="shared" si="0"/>
        <v>36.166666666666664</v>
      </c>
      <c r="F26" s="14"/>
      <c r="G26" s="15">
        <f t="shared" si="3"/>
        <v>793.16666666666663</v>
      </c>
      <c r="H26" s="41">
        <f t="shared" si="4"/>
        <v>3.1358381502890174</v>
      </c>
    </row>
    <row r="27" spans="1:8" ht="18" thickTop="1" thickBot="1">
      <c r="A27" s="42"/>
      <c r="B27" s="43"/>
      <c r="C27" s="44">
        <f>SUM(C4:C26)</f>
        <v>19426</v>
      </c>
      <c r="D27" s="45">
        <f>SUM(D4:D26)</f>
        <v>14459</v>
      </c>
      <c r="E27" s="45">
        <f>SUM(E4:E26)</f>
        <v>1618.8333333333344</v>
      </c>
      <c r="F27" s="46"/>
      <c r="G27" s="47">
        <f>SUM(G4:G26)</f>
        <v>43163.833333333314</v>
      </c>
      <c r="H27" s="48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 ht="17.25">
      <c r="A29" s="49" t="s">
        <v>27</v>
      </c>
      <c r="B29" s="49"/>
      <c r="C29" s="49"/>
      <c r="D29" s="1"/>
      <c r="E29" s="1"/>
      <c r="F29" s="1"/>
      <c r="G29" s="1"/>
      <c r="H29" s="1"/>
    </row>
    <row r="30" spans="1:8" ht="17.25">
      <c r="A30" s="49" t="s">
        <v>28</v>
      </c>
      <c r="B30" s="49"/>
      <c r="C30" s="49"/>
      <c r="D30" s="1"/>
      <c r="E30" s="1"/>
      <c r="F30" s="1"/>
      <c r="G30" s="1"/>
      <c r="H30" s="1"/>
    </row>
    <row r="31" spans="1:8">
      <c r="A31" s="1" t="s">
        <v>32</v>
      </c>
      <c r="B31" s="1"/>
      <c r="C31" s="1"/>
      <c r="D31" s="1"/>
      <c r="E31" s="1"/>
      <c r="F31" s="1"/>
      <c r="G31" s="1"/>
      <c r="H31" s="1"/>
    </row>
    <row r="32" spans="1:8">
      <c r="A32" s="1" t="s">
        <v>29</v>
      </c>
      <c r="B32" s="1"/>
      <c r="C32" s="1"/>
      <c r="D32" s="1"/>
      <c r="E32" s="1"/>
      <c r="F32" s="1"/>
      <c r="G32" s="1"/>
      <c r="H32" s="1"/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국제본부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김혜경</dc:creator>
  <cp:lastModifiedBy>Customer</cp:lastModifiedBy>
  <dcterms:created xsi:type="dcterms:W3CDTF">2012-05-18T04:49:55Z</dcterms:created>
  <dcterms:modified xsi:type="dcterms:W3CDTF">2012-05-21T01:00:51Z</dcterms:modified>
</cp:coreProperties>
</file>